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orrisonj\Desktop\"/>
    </mc:Choice>
  </mc:AlternateContent>
  <bookViews>
    <workbookView xWindow="0" yWindow="0" windowWidth="23040" windowHeight="9072"/>
  </bookViews>
  <sheets>
    <sheet name="Outcom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" i="1" l="1"/>
  <c r="K27" i="1"/>
  <c r="H26" i="1"/>
  <c r="H27" i="1"/>
  <c r="E26" i="1"/>
  <c r="E27" i="1"/>
  <c r="H20" i="1"/>
  <c r="H21" i="1"/>
  <c r="E20" i="1"/>
  <c r="E21" i="1"/>
  <c r="K15" i="1"/>
  <c r="H15" i="1"/>
  <c r="E15" i="1"/>
  <c r="K10" i="1"/>
  <c r="H10" i="1"/>
  <c r="E10" i="1"/>
  <c r="L27" i="1" l="1"/>
  <c r="L15" i="1"/>
  <c r="L26" i="1"/>
  <c r="L10" i="1"/>
</calcChain>
</file>

<file path=xl/sharedStrings.xml><?xml version="1.0" encoding="utf-8"?>
<sst xmlns="http://schemas.openxmlformats.org/spreadsheetml/2006/main" count="63" uniqueCount="49">
  <si>
    <t>Concentration</t>
  </si>
  <si>
    <t>2023
# Graduates</t>
  </si>
  <si>
    <t>2023
# Enrolled</t>
  </si>
  <si>
    <t>2022
# Graduates</t>
  </si>
  <si>
    <t>2022
# Enrolled</t>
  </si>
  <si>
    <t>2023
# Test Takers</t>
  </si>
  <si>
    <t>2022
# Test Takers</t>
  </si>
  <si>
    <t>2023
# Earners</t>
  </si>
  <si>
    <t>2022
# Earners</t>
  </si>
  <si>
    <t>Concentration &amp; Credentialing Exam(s)</t>
  </si>
  <si>
    <t>CAAHEP Accredited Concentrations:</t>
  </si>
  <si>
    <t>Institution Name:</t>
  </si>
  <si>
    <t>Track Name (if applicable)</t>
  </si>
  <si>
    <t xml:space="preserve">
Track Name (if applicable)</t>
  </si>
  <si>
    <t>2023
% Retention</t>
  </si>
  <si>
    <t>2022
% Retention</t>
  </si>
  <si>
    <t>2023
% Job Placement</t>
  </si>
  <si>
    <t>2022
% Job Placement</t>
  </si>
  <si>
    <t>2023
% Test Takers</t>
  </si>
  <si>
    <t>2023
% Success</t>
  </si>
  <si>
    <t>2022
% Success</t>
  </si>
  <si>
    <t>3-Year
Job Placement
Average</t>
  </si>
  <si>
    <t>3-Year
Student Retention
Average</t>
  </si>
  <si>
    <t>3-Year 
Credential Success
Average</t>
  </si>
  <si>
    <t>Cohort Number</t>
  </si>
  <si>
    <r>
      <rPr>
        <i/>
        <sz val="12"/>
        <color theme="1" tint="4.9989318521683403E-2"/>
        <rFont val="Aptos Narrow"/>
        <family val="2"/>
        <scheme val="minor"/>
      </rPr>
      <t xml:space="preserve">
</t>
    </r>
    <r>
      <rPr>
        <b/>
        <sz val="12"/>
        <color theme="1" tint="4.9989318521683403E-2"/>
        <rFont val="Aptos Narrow"/>
        <family val="2"/>
        <scheme val="minor"/>
      </rPr>
      <t>Cohort Number</t>
    </r>
  </si>
  <si>
    <r>
      <t xml:space="preserve">Test Takers Rate: </t>
    </r>
    <r>
      <rPr>
        <sz val="14"/>
        <color theme="1"/>
        <rFont val="Aptos Narrow"/>
        <family val="2"/>
        <scheme val="minor"/>
      </rPr>
      <t>Total # of Test Takers/Total # of Graduates</t>
    </r>
  </si>
  <si>
    <r>
      <rPr>
        <b/>
        <sz val="14"/>
        <color theme="1"/>
        <rFont val="Aptos Narrow"/>
        <family val="2"/>
        <scheme val="minor"/>
      </rPr>
      <t xml:space="preserve">Credential Success Rate: </t>
    </r>
    <r>
      <rPr>
        <sz val="14"/>
        <color theme="1"/>
        <rFont val="Aptos Narrow"/>
        <family val="2"/>
        <scheme val="minor"/>
      </rPr>
      <t>Total # of Graduates successfully earning credential/Total # of Test Takers</t>
    </r>
  </si>
  <si>
    <r>
      <rPr>
        <b/>
        <sz val="14"/>
        <color theme="1"/>
        <rFont val="Aptos Narrow"/>
        <family val="2"/>
        <scheme val="minor"/>
      </rPr>
      <t>Student Retention:</t>
    </r>
    <r>
      <rPr>
        <sz val="14"/>
        <color theme="1"/>
        <rFont val="Aptos Narrow"/>
        <family val="2"/>
        <scheme val="minor"/>
      </rPr>
      <t xml:space="preserve"> Total # of Graduates/Total # of Students Enrolled</t>
    </r>
  </si>
  <si>
    <r>
      <rPr>
        <b/>
        <sz val="14"/>
        <color theme="1"/>
        <rFont val="Aptos Narrow"/>
        <family val="2"/>
        <scheme val="minor"/>
      </rPr>
      <t>Job Placement:</t>
    </r>
    <r>
      <rPr>
        <sz val="14"/>
        <color theme="1"/>
        <rFont val="Aptos Narrow"/>
        <family val="2"/>
        <scheme val="minor"/>
      </rPr>
      <t xml:space="preserve"> Total # of Graduates employed in 6 months/Total # of Graduates</t>
    </r>
  </si>
  <si>
    <t>2024
# Graduates</t>
  </si>
  <si>
    <t>2024
# Enrolled</t>
  </si>
  <si>
    <t>2024
% Retention</t>
  </si>
  <si>
    <t xml:space="preserve">2024
# Employed </t>
  </si>
  <si>
    <t>2024
% Job Placement</t>
  </si>
  <si>
    <t>2024
# Test Takers</t>
  </si>
  <si>
    <t>2024
% Test Takers</t>
  </si>
  <si>
    <t>2024
# Earners</t>
  </si>
  <si>
    <t>2024
% Success</t>
  </si>
  <si>
    <t>2023
# Employed</t>
  </si>
  <si>
    <t xml:space="preserve">2022
# Employed </t>
  </si>
  <si>
    <t>Middlesex Community College</t>
  </si>
  <si>
    <t>Cohort 1</t>
  </si>
  <si>
    <t>ABDOMEN-EXT – RDMS(AB) or RT(S)</t>
  </si>
  <si>
    <t>OB/GYN – RDMS(OB/GYN) or RT(S)</t>
  </si>
  <si>
    <t>ABDOMEN-EXTENDED</t>
  </si>
  <si>
    <t>OBSTETRICS &amp; GYNECOLOGY</t>
  </si>
  <si>
    <t>Diagnostic Medical Sonography 
Program Effectiveness</t>
  </si>
  <si>
    <t>Abdomen-Extended, Obstetrics &amp; Gynecology sonography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</si>
</sst>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b/>
      <sz val="14"/>
      <color theme="1" tint="4.9989318521683403E-2"/>
      <name val="Aptos Narrow"/>
      <family val="2"/>
      <scheme val="minor"/>
    </font>
    <font>
      <b/>
      <sz val="12"/>
      <color theme="1" tint="4.9989318521683403E-2"/>
      <name val="Aptos Narrow"/>
      <family val="2"/>
      <scheme val="minor"/>
    </font>
    <font>
      <i/>
      <sz val="12"/>
      <color theme="1" tint="4.9989318521683403E-2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u/>
      <sz val="12"/>
      <color theme="1" tint="4.9989318521683403E-2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5F6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F8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6" fillId="5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7" fillId="0" borderId="0" xfId="0" applyFont="1"/>
    <xf numFmtId="0" fontId="8" fillId="0" borderId="0" xfId="0" applyFont="1"/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6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9" fontId="0" fillId="0" borderId="6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0" fillId="0" borderId="8" xfId="0" applyBorder="1" applyAlignment="1">
      <alignment horizontal="left"/>
    </xf>
    <xf numFmtId="9" fontId="0" fillId="0" borderId="7" xfId="0" applyNumberFormat="1" applyBorder="1" applyAlignment="1">
      <alignment horizontal="center"/>
    </xf>
    <xf numFmtId="9" fontId="0" fillId="0" borderId="9" xfId="0" applyNumberFormat="1" applyBorder="1" applyAlignment="1">
      <alignment horizontal="center"/>
    </xf>
    <xf numFmtId="9" fontId="0" fillId="0" borderId="10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9" fontId="0" fillId="0" borderId="8" xfId="0" applyNumberFormat="1" applyBorder="1" applyAlignment="1">
      <alignment horizontal="center"/>
    </xf>
    <xf numFmtId="0" fontId="2" fillId="3" borderId="11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4" fillId="4" borderId="13" xfId="0" applyFont="1" applyFill="1" applyBorder="1" applyAlignment="1">
      <alignment horizontal="center" wrapText="1"/>
    </xf>
    <xf numFmtId="0" fontId="4" fillId="4" borderId="12" xfId="0" applyFont="1" applyFill="1" applyBorder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9" fillId="5" borderId="0" xfId="0" applyFont="1" applyFill="1" applyAlignment="1">
      <alignment horizontal="left" wrapText="1"/>
    </xf>
    <xf numFmtId="0" fontId="9" fillId="5" borderId="4" xfId="0" applyFont="1" applyFill="1" applyBorder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 wrapText="1"/>
    </xf>
  </cellXfs>
  <cellStyles count="1">
    <cellStyle name="Normal" xfId="0" builtinId="0"/>
  </cellStyles>
  <dxfs count="73"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/>
        <vertical/>
        <horizontal/>
      </border>
    </dxf>
    <dxf>
      <border outline="0">
        <right style="thin">
          <color indexed="64"/>
        </right>
        <top style="thin">
          <color theme="1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Aptos Narrow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ptos Narrow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ptos Narrow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 tint="4.9989318521683403E-2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</dxf>
    <dxf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</dxf>
    <dxf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</dxf>
    <dxf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</dxf>
    <dxf>
      <border outline="0"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Aptos Narrow"/>
        <scheme val="minor"/>
      </font>
      <fill>
        <patternFill patternType="solid">
          <fgColor indexed="64"/>
          <bgColor rgb="FFD5F6FF"/>
        </patternFill>
      </fill>
      <alignment horizontal="center" vertical="bottom" textRotation="0" wrapText="1" indent="0" justifyLastLine="0" shrinkToFit="0" readingOrder="0"/>
    </dxf>
    <dxf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</dxf>
    <dxf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</dxf>
    <dxf>
      <border outline="0"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Aptos Narrow"/>
        <scheme val="minor"/>
      </font>
      <fill>
        <patternFill patternType="solid">
          <fgColor indexed="64"/>
          <bgColor rgb="FFD5F6FF"/>
        </patternFill>
      </fill>
      <alignment horizontal="center" vertical="bottom" textRotation="0" wrapText="1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</dxf>
    <dxf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</dxf>
    <dxf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</dxf>
    <dxf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</dxf>
    <dxf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Aptos Narrow"/>
        <scheme val="minor"/>
      </font>
      <fill>
        <patternFill patternType="solid">
          <fgColor indexed="64"/>
          <bgColor rgb="FFD5F6FF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DDF8FF"/>
      <color rgb="FFD5F6FF"/>
      <color rgb="FF0A406B"/>
      <color rgb="FF0080A2"/>
      <color rgb="FFB7F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JobPlacement" displayName="JobPlacement" ref="A14:L15" totalsRowShown="0" headerRowDxfId="72" dataDxfId="70" headerRowBorderDxfId="71" tableBorderDxfId="69">
  <autoFilter ref="A14:L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_x000a_Cohort Number" dataDxfId="68"/>
    <tableColumn id="2" name="Track Name (if applicable)" dataDxfId="67"/>
    <tableColumn id="3" name="2024_x000a_# Employed " dataDxfId="66"/>
    <tableColumn id="4" name="2024_x000a_# Graduates" dataDxfId="65"/>
    <tableColumn id="5" name="2024_x000a_% Job Placement" dataDxfId="64">
      <calculatedColumnFormula>IFERROR(C15/D15, "*")</calculatedColumnFormula>
    </tableColumn>
    <tableColumn id="6" name="2023_x000a_# Employed" dataDxfId="63"/>
    <tableColumn id="7" name="2023_x000a_# Graduates" dataDxfId="62"/>
    <tableColumn id="8" name="2023_x000a_% Job Placement" dataDxfId="61">
      <calculatedColumnFormula>IFERROR(F15/G15, "*")</calculatedColumnFormula>
    </tableColumn>
    <tableColumn id="9" name="2022_x000a_# Employed " dataDxfId="60"/>
    <tableColumn id="10" name="2022_x000a_# Graduates" dataDxfId="59"/>
    <tableColumn id="11" name="2022_x000a_% Job Placement" dataDxfId="58">
      <calculatedColumnFormula>IFERROR(I15/J15, "*")</calculatedColumnFormula>
    </tableColumn>
    <tableColumn id="12" name="3-Year_x000a_Job Placement_x000a_Average" dataDxfId="57">
      <calculatedColumnFormula>IF(OR(C15="*", H15="*", K15="*"), "N/A", AVERAGE(E15,H15,K15))</calculatedColumnFormula>
    </tableColumn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9:H21" totalsRowShown="0" headerRowDxfId="56" dataDxfId="55" tableBorderDxfId="54">
  <autoFilter ref="A19:H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_x000a_Cohort Number" dataDxfId="53"/>
    <tableColumn id="2" name="Concentration" dataDxfId="52"/>
    <tableColumn id="3" name="2024_x000a_# Test Takers" dataDxfId="51"/>
    <tableColumn id="4" name="2024_x000a_# Graduates" dataDxfId="50"/>
    <tableColumn id="5" name="2024_x000a_% Test Takers" dataDxfId="49">
      <calculatedColumnFormula>IFERROR(C20/D20, "*")</calculatedColumnFormula>
    </tableColumn>
    <tableColumn id="6" name="2023_x000a_# Test Takers" dataDxfId="48"/>
    <tableColumn id="7" name="2023_x000a_# Graduates" dataDxfId="47"/>
    <tableColumn id="8" name="2023_x000a_% Test Takers" dataDxfId="46">
      <calculatedColumnFormula>IFERROR(F20/G20, "*")</calculatedColumnFormula>
    </tableColumn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id="5" name="Table5" displayName="Table5" ref="A25:L27" totalsRowShown="0" headerRowDxfId="45" dataDxfId="43" headerRowBorderDxfId="44" tableBorderDxfId="42">
  <autoFilter ref="A25:L2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Cohort Number" dataDxfId="41"/>
    <tableColumn id="2" name="Concentration &amp; Credentialing Exam(s)" dataDxfId="40"/>
    <tableColumn id="3" name="2024_x000a_# Earners" dataDxfId="39"/>
    <tableColumn id="4" name="2024_x000a_# Test Takers" dataDxfId="38"/>
    <tableColumn id="5" name="2024_x000a_% Success" dataDxfId="37">
      <calculatedColumnFormula>IFERROR(C26/D26, "*")</calculatedColumnFormula>
    </tableColumn>
    <tableColumn id="6" name="2023_x000a_# Earners" dataDxfId="36"/>
    <tableColumn id="7" name="2023_x000a_# Test Takers" dataDxfId="35"/>
    <tableColumn id="8" name="2023_x000a_% Success" dataDxfId="34">
      <calculatedColumnFormula>IFERROR(F26/G26, "*")</calculatedColumnFormula>
    </tableColumn>
    <tableColumn id="9" name="2022_x000a_# Earners" dataDxfId="33"/>
    <tableColumn id="10" name="2022_x000a_# Test Takers" dataDxfId="32"/>
    <tableColumn id="11" name="2022_x000a_% Success" dataDxfId="31">
      <calculatedColumnFormula>IFERROR(I26/J26, "*")</calculatedColumnFormula>
    </tableColumn>
    <tableColumn id="12" name="3-Year _x000a_Credential Success_x000a_Average" dataDxfId="30">
      <calculatedColumnFormula>IF(OR(C26="*", H26="*", K26="*"), "N/A", AVERAGE(E26,H26,K26))</calculatedColumnFormula>
    </tableColumn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id="8" name="Table8" displayName="Table8" ref="A1:A5" totalsRowShown="0" headerRowDxfId="29" dataDxfId="28" tableBorderDxfId="27">
  <autoFilter ref="A1:A5"/>
  <tableColumns count="1">
    <tableColumn id="1" name="Diagnostic Medical Sonography _x000a_Program Effectiveness" dataDxfId="26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11" name="Table11" displayName="Table11" ref="A7:A8" insertRow="1" totalsRowShown="0" headerRowDxfId="25" dataDxfId="24">
  <autoFilter ref="A7:A8">
    <filterColumn colId="0" hiddenButton="1"/>
  </autoFilter>
  <tableColumns count="1">
    <tableColumn id="1" name="Student Retention: Total # of Graduates/Total # of Students Enrolled" dataDxfId="23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14" name="Table1115" displayName="Table1115" ref="A12:A13" insertRow="1" totalsRowShown="0" headerRowDxfId="22" dataDxfId="21">
  <autoFilter ref="A12:A13">
    <filterColumn colId="0" hiddenButton="1"/>
  </autoFilter>
  <tableColumns count="1">
    <tableColumn id="1" name="Job Placement: Total # of Graduates employed in 6 months/Total # of Graduates" dataDxfId="20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15" name="Table111516" displayName="Table111516" ref="A17:A18" insertRow="1" totalsRowShown="0" headerRowDxfId="19" dataDxfId="18">
  <autoFilter ref="A17:A18">
    <filterColumn colId="0" hiddenButton="1"/>
  </autoFilter>
  <tableColumns count="1">
    <tableColumn id="1" name="Test Takers Rate: Total # of Test Takers/Total # of Graduates" dataDxfId="17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id="16" name="Table11151617" displayName="Table11151617" ref="A23:A24" insertRow="1" totalsRowShown="0" headerRowDxfId="16" dataDxfId="15">
  <autoFilter ref="A23:A24">
    <filterColumn colId="0" hiddenButton="1"/>
  </autoFilter>
  <tableColumns count="1">
    <tableColumn id="1" name="Credential Success Rate: Total # of Graduates successfully earning credential/Total # of Test Takers" dataDxfId="14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id="2" name="Table2" displayName="Table2" ref="A9:L10" totalsRowShown="0" headerRowDxfId="13" tableBorderDxfId="12">
  <autoFilter ref="A9:L1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Cohort Number" dataDxfId="11"/>
    <tableColumn id="2" name="_x000a__x000a_Track Name (if applicable)" dataDxfId="10"/>
    <tableColumn id="3" name="2024_x000a_# Graduates" dataDxfId="9"/>
    <tableColumn id="4" name="2024_x000a_# Enrolled" dataDxfId="8"/>
    <tableColumn id="5" name="2024_x000a_% Retention" dataDxfId="7">
      <calculatedColumnFormula>IFERROR(C10/D10, "*")</calculatedColumnFormula>
    </tableColumn>
    <tableColumn id="6" name="2023_x000a_# Graduates" dataDxfId="6"/>
    <tableColumn id="7" name="2023_x000a_# Enrolled" dataDxfId="5"/>
    <tableColumn id="8" name="2023_x000a_% Retention" dataDxfId="4">
      <calculatedColumnFormula>IFERROR(F10/G10, "*")</calculatedColumnFormula>
    </tableColumn>
    <tableColumn id="9" name="2022_x000a_# Graduates" dataDxfId="3"/>
    <tableColumn id="10" name="2022_x000a_# Enrolled" dataDxfId="2"/>
    <tableColumn id="11" name="2022_x000a_% Retention" dataDxfId="1">
      <calculatedColumnFormula>IFERROR(I10/J10, "*")</calculatedColumnFormula>
    </tableColumn>
    <tableColumn id="12" name="3-Year_x000a_Student Retention_x000a_Average" dataDxfId="0">
      <calculatedColumnFormula>IF(OR(C10="*", H10="*", K10="*"), "N/A", AVERAGE(E10,H10,K10))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showGridLines="0" tabSelected="1" topLeftCell="B1" zoomScaleNormal="100" workbookViewId="0">
      <selection activeCell="A9" sqref="A9"/>
    </sheetView>
  </sheetViews>
  <sheetFormatPr defaultRowHeight="13.8"/>
  <cols>
    <col min="1" max="1" width="61.796875" style="1" customWidth="1"/>
    <col min="2" max="2" width="29.296875" customWidth="1"/>
    <col min="3" max="4" width="12.59765625" bestFit="1" customWidth="1"/>
    <col min="5" max="5" width="16.09765625" bestFit="1" customWidth="1"/>
    <col min="6" max="7" width="12.59765625" bestFit="1" customWidth="1"/>
    <col min="8" max="8" width="16.09765625" bestFit="1" customWidth="1"/>
    <col min="9" max="10" width="12.59765625" bestFit="1" customWidth="1"/>
    <col min="11" max="11" width="16.09765625" customWidth="1"/>
    <col min="12" max="12" width="18.69921875" customWidth="1"/>
    <col min="13" max="13" width="19" bestFit="1" customWidth="1"/>
  </cols>
  <sheetData>
    <row r="1" spans="1:12" ht="34.799999999999997">
      <c r="A1" s="33" t="s">
        <v>47</v>
      </c>
    </row>
    <row r="2" spans="1:12" ht="15">
      <c r="A2" s="34" t="s">
        <v>11</v>
      </c>
    </row>
    <row r="3" spans="1:12" ht="17.399999999999999">
      <c r="A3" s="36" t="s">
        <v>41</v>
      </c>
    </row>
    <row r="4" spans="1:12" ht="26.4" customHeight="1">
      <c r="A4" s="35" t="s">
        <v>10</v>
      </c>
    </row>
    <row r="5" spans="1:12" ht="21.6" customHeight="1">
      <c r="A5" s="37" t="s">
        <v>48</v>
      </c>
    </row>
    <row r="6" spans="1:12">
      <c r="A6" s="11"/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17.399999999999999">
      <c r="A7" s="12" t="s">
        <v>28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</row>
    <row r="8" spans="1:12" ht="17.399999999999999" hidden="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 ht="46.8">
      <c r="A9" s="31" t="s">
        <v>24</v>
      </c>
      <c r="B9" s="32" t="s">
        <v>13</v>
      </c>
      <c r="C9" s="29" t="s">
        <v>30</v>
      </c>
      <c r="D9" s="29" t="s">
        <v>31</v>
      </c>
      <c r="E9" s="29" t="s">
        <v>32</v>
      </c>
      <c r="F9" s="30" t="s">
        <v>1</v>
      </c>
      <c r="G9" s="30" t="s">
        <v>2</v>
      </c>
      <c r="H9" s="30" t="s">
        <v>14</v>
      </c>
      <c r="I9" s="29" t="s">
        <v>3</v>
      </c>
      <c r="J9" s="29" t="s">
        <v>4</v>
      </c>
      <c r="K9" s="29" t="s">
        <v>15</v>
      </c>
      <c r="L9" s="30" t="s">
        <v>22</v>
      </c>
    </row>
    <row r="10" spans="1:12">
      <c r="A10" s="22" t="s">
        <v>42</v>
      </c>
      <c r="B10" s="23"/>
      <c r="C10" s="27">
        <v>11</v>
      </c>
      <c r="D10" s="27">
        <v>15</v>
      </c>
      <c r="E10" s="26">
        <f t="shared" ref="E10" si="0">IFERROR(C10/D10, "*")</f>
        <v>0.73333333333333328</v>
      </c>
      <c r="F10" s="27">
        <v>8</v>
      </c>
      <c r="G10" s="27">
        <v>15</v>
      </c>
      <c r="H10" s="26">
        <f t="shared" ref="H10" si="1">IFERROR(F10/G10, "*")</f>
        <v>0.53333333333333333</v>
      </c>
      <c r="I10" s="27">
        <v>12</v>
      </c>
      <c r="J10" s="27">
        <v>15</v>
      </c>
      <c r="K10" s="26">
        <f t="shared" ref="K10" si="2">IFERROR(I10/J10, "*")</f>
        <v>0.8</v>
      </c>
      <c r="L10" s="28">
        <f t="shared" ref="L10" si="3">IF(OR(C10="*", H10="*", K10="*"), "N/A", AVERAGE(E10,H10,K10))</f>
        <v>0.68888888888888877</v>
      </c>
    </row>
    <row r="11" spans="1:1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 ht="17.399999999999999">
      <c r="A12" s="12" t="s">
        <v>29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2" ht="17.399999999999999" hidden="1">
      <c r="A13" s="12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12" ht="42">
      <c r="A14" s="21" t="s">
        <v>25</v>
      </c>
      <c r="B14" s="6" t="s">
        <v>12</v>
      </c>
      <c r="C14" s="4" t="s">
        <v>33</v>
      </c>
      <c r="D14" s="4" t="s">
        <v>30</v>
      </c>
      <c r="E14" s="7" t="s">
        <v>34</v>
      </c>
      <c r="F14" s="2" t="s">
        <v>39</v>
      </c>
      <c r="G14" s="3" t="s">
        <v>1</v>
      </c>
      <c r="H14" s="8" t="s">
        <v>16</v>
      </c>
      <c r="I14" s="5" t="s">
        <v>40</v>
      </c>
      <c r="J14" s="4" t="s">
        <v>3</v>
      </c>
      <c r="K14" s="7" t="s">
        <v>17</v>
      </c>
      <c r="L14" s="8" t="s">
        <v>21</v>
      </c>
    </row>
    <row r="15" spans="1:12">
      <c r="A15" s="16" t="s">
        <v>42</v>
      </c>
      <c r="B15" s="14"/>
      <c r="C15" s="17">
        <v>11</v>
      </c>
      <c r="D15" s="17">
        <v>11</v>
      </c>
      <c r="E15" s="25">
        <f t="shared" ref="E15" si="4">IFERROR(C15/D15, "*")</f>
        <v>1</v>
      </c>
      <c r="F15" s="17">
        <v>8</v>
      </c>
      <c r="G15" s="17">
        <v>8</v>
      </c>
      <c r="H15" s="25">
        <f t="shared" ref="H15" si="5">IFERROR(F15/G15, "*")</f>
        <v>1</v>
      </c>
      <c r="I15" s="17">
        <v>12</v>
      </c>
      <c r="J15" s="17">
        <v>12</v>
      </c>
      <c r="K15" s="25">
        <f t="shared" ref="K15" si="6">IFERROR(I15/J15, "*")</f>
        <v>1</v>
      </c>
      <c r="L15" s="24">
        <f t="shared" ref="L15" si="7">IF(OR(C15="*", H15="*", K15="*"), "N/A", AVERAGE(E15,H15,K15))</f>
        <v>1</v>
      </c>
    </row>
    <row r="16" spans="1:1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1:12" ht="17.399999999999999">
      <c r="A17" s="13" t="s">
        <v>26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pans="1:12" ht="17.399999999999999" hidden="1">
      <c r="A18" s="12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spans="1:12" ht="31.2">
      <c r="A19" s="21" t="s">
        <v>25</v>
      </c>
      <c r="B19" s="6" t="s">
        <v>0</v>
      </c>
      <c r="C19" s="4" t="s">
        <v>35</v>
      </c>
      <c r="D19" s="4" t="s">
        <v>30</v>
      </c>
      <c r="E19" s="7" t="s">
        <v>36</v>
      </c>
      <c r="F19" s="2" t="s">
        <v>5</v>
      </c>
      <c r="G19" s="3" t="s">
        <v>1</v>
      </c>
      <c r="H19" s="8" t="s">
        <v>18</v>
      </c>
    </row>
    <row r="20" spans="1:12">
      <c r="A20" s="16" t="s">
        <v>42</v>
      </c>
      <c r="B20" s="14" t="s">
        <v>45</v>
      </c>
      <c r="C20" s="17">
        <v>5</v>
      </c>
      <c r="D20" s="17">
        <v>11</v>
      </c>
      <c r="E20" s="25">
        <f t="shared" ref="E20:E21" si="8">IFERROR(C20/D20, "*")</f>
        <v>0.45454545454545453</v>
      </c>
      <c r="F20" s="17">
        <v>5</v>
      </c>
      <c r="G20" s="17">
        <v>8</v>
      </c>
      <c r="H20" s="25">
        <f t="shared" ref="H20:H21" si="9">IFERROR(F20/G20, "*")</f>
        <v>0.625</v>
      </c>
    </row>
    <row r="21" spans="1:12">
      <c r="A21" s="18" t="s">
        <v>42</v>
      </c>
      <c r="B21" s="15" t="s">
        <v>46</v>
      </c>
      <c r="C21" s="19">
        <v>8</v>
      </c>
      <c r="D21" s="19">
        <v>11</v>
      </c>
      <c r="E21" s="25">
        <f t="shared" si="8"/>
        <v>0.72727272727272729</v>
      </c>
      <c r="F21" s="19">
        <v>6</v>
      </c>
      <c r="G21" s="19">
        <v>8</v>
      </c>
      <c r="H21" s="25">
        <f t="shared" si="9"/>
        <v>0.75</v>
      </c>
    </row>
    <row r="22" spans="1:1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1:12" ht="17.399999999999999">
      <c r="A23" s="12" t="s">
        <v>27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4" spans="1:12" ht="17.399999999999999" hidden="1">
      <c r="A24" s="12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</row>
    <row r="25" spans="1:12" ht="42">
      <c r="A25" s="21" t="s">
        <v>24</v>
      </c>
      <c r="B25" s="6" t="s">
        <v>9</v>
      </c>
      <c r="C25" s="4" t="s">
        <v>37</v>
      </c>
      <c r="D25" s="4" t="s">
        <v>35</v>
      </c>
      <c r="E25" s="7" t="s">
        <v>38</v>
      </c>
      <c r="F25" s="2" t="s">
        <v>7</v>
      </c>
      <c r="G25" s="3" t="s">
        <v>5</v>
      </c>
      <c r="H25" s="8" t="s">
        <v>19</v>
      </c>
      <c r="I25" s="5" t="s">
        <v>8</v>
      </c>
      <c r="J25" s="4" t="s">
        <v>6</v>
      </c>
      <c r="K25" s="7" t="s">
        <v>20</v>
      </c>
      <c r="L25" s="8" t="s">
        <v>23</v>
      </c>
    </row>
    <row r="26" spans="1:12">
      <c r="A26" s="16" t="s">
        <v>42</v>
      </c>
      <c r="B26" s="14" t="s">
        <v>43</v>
      </c>
      <c r="C26" s="17">
        <v>5</v>
      </c>
      <c r="D26" s="17">
        <v>5</v>
      </c>
      <c r="E26" s="25">
        <f t="shared" ref="E26:E27" si="10">IFERROR(C26/D26, "*")</f>
        <v>1</v>
      </c>
      <c r="F26" s="17">
        <v>5</v>
      </c>
      <c r="G26" s="17">
        <v>5</v>
      </c>
      <c r="H26" s="25">
        <f t="shared" ref="H26:H27" si="11">IFERROR(F26/G26, "*")</f>
        <v>1</v>
      </c>
      <c r="I26" s="17">
        <v>7</v>
      </c>
      <c r="J26" s="17">
        <v>7</v>
      </c>
      <c r="K26" s="25">
        <f t="shared" ref="K26:K27" si="12">IFERROR(I26/J26, "*")</f>
        <v>1</v>
      </c>
      <c r="L26" s="24">
        <f t="shared" ref="L26:L27" si="13">IF(OR(C26="*", H26="*", K26="*"), "N/A", AVERAGE(E26,H26,K26))</f>
        <v>1</v>
      </c>
    </row>
    <row r="27" spans="1:12">
      <c r="A27" s="18" t="s">
        <v>42</v>
      </c>
      <c r="B27" s="15" t="s">
        <v>44</v>
      </c>
      <c r="C27" s="19">
        <v>8</v>
      </c>
      <c r="D27" s="19">
        <v>8</v>
      </c>
      <c r="E27" s="25">
        <f t="shared" si="10"/>
        <v>1</v>
      </c>
      <c r="F27" s="19">
        <v>6</v>
      </c>
      <c r="G27" s="19">
        <v>6</v>
      </c>
      <c r="H27" s="25">
        <f t="shared" si="11"/>
        <v>1</v>
      </c>
      <c r="I27" s="19">
        <v>6</v>
      </c>
      <c r="J27" s="19">
        <v>6</v>
      </c>
      <c r="K27" s="25">
        <f t="shared" si="12"/>
        <v>1</v>
      </c>
      <c r="L27" s="20">
        <f t="shared" si="13"/>
        <v>1</v>
      </c>
    </row>
    <row r="29" spans="1:12">
      <c r="A29" s="9"/>
    </row>
    <row r="30" spans="1:12">
      <c r="A30" s="9"/>
    </row>
    <row r="31" spans="1:12">
      <c r="A31" s="9"/>
    </row>
    <row r="32" spans="1:12">
      <c r="A32" s="9"/>
    </row>
    <row r="33" spans="1:1">
      <c r="A33" s="9"/>
    </row>
    <row r="34" spans="1:1">
      <c r="A34" s="9"/>
    </row>
  </sheetData>
  <phoneticPr fontId="1" type="noConversion"/>
  <dataValidations count="2">
    <dataValidation type="list" allowBlank="1" showInputMessage="1" showErrorMessage="1" sqref="B26:B27">
      <formula1>"Select One, ABDOMEN-EXT – RDMS(AB) or RT(S), OB/GYN – RDMS(OB/GYN) or RT(S), VASCULAR – RVT(VT) or RVS or RT(VS), ADULT CARDIAC – RDCS(AE) or RCS, PEDIATRIC CARDIAC – RDCS(PE) or RCCS, BREAST – RDMS(BR) or RT(BS), MUSCULOSKELETAL – RDMS(RMSKS)(RMSK)"</formula1>
    </dataValidation>
    <dataValidation type="list" allowBlank="1" showInputMessage="1" showErrorMessage="1" sqref="B20:B24">
      <formula1>"Select One, ABDOMEN-EXTENDED, OBSTETRICS &amp; GYNECOLOGY, VASCULAR, ADULT CARDIAC, PEDIATRIC CARDIAC, BREAST, MUSCULOSKELETAL"</formula1>
    </dataValidation>
  </dataValidations>
  <pageMargins left="0.15" right="0.15" top="0.15" bottom="0.15" header="0" footer="0"/>
  <pageSetup scale="53" orientation="landscape" r:id="rId1"/>
  <tableParts count="9"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Outcomes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DMS Program Effectiveness</dc:title>
  <dc:creator>Jeremy Kempner</dc:creator>
  <cp:lastModifiedBy>MORRISONJ</cp:lastModifiedBy>
  <cp:lastPrinted>2025-06-10T13:49:37Z</cp:lastPrinted>
  <dcterms:created xsi:type="dcterms:W3CDTF">2025-02-24T20:36:29Z</dcterms:created>
  <dcterms:modified xsi:type="dcterms:W3CDTF">2025-09-08T18:55:49Z</dcterms:modified>
</cp:coreProperties>
</file>